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07e7d7e9de087b/GFC Dell/Prayer Ministry/2024/Budget Tracker/"/>
    </mc:Choice>
  </mc:AlternateContent>
  <xr:revisionPtr revIDLastSave="23" documentId="8_{CA6C61DB-240D-4C1D-8EE0-45C8D8FCC726}" xr6:coauthVersionLast="47" xr6:coauthVersionMax="47" xr10:uidLastSave="{0C79019F-CA93-43BA-81FF-2C690EADC6BD}"/>
  <bookViews>
    <workbookView xWindow="-108" yWindow="-108" windowWidth="23256" windowHeight="12576" xr2:uid="{A6886A3D-2B42-4F6E-B966-75B9B6A8C2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 s="1"/>
  <c r="B18" i="1"/>
  <c r="B19" i="1" s="1"/>
  <c r="C89" i="1"/>
  <c r="G89" i="1" s="1"/>
  <c r="D89" i="1"/>
  <c r="E89" i="1"/>
  <c r="F89" i="1"/>
  <c r="C85" i="1"/>
  <c r="G85" i="1" s="1"/>
  <c r="D85" i="1"/>
  <c r="E85" i="1"/>
  <c r="F85" i="1"/>
  <c r="C82" i="1"/>
  <c r="D82" i="1"/>
  <c r="E82" i="1"/>
  <c r="F82" i="1"/>
  <c r="C78" i="1"/>
  <c r="G78" i="1" s="1"/>
  <c r="D78" i="1"/>
  <c r="E78" i="1"/>
  <c r="F78" i="1"/>
  <c r="C75" i="1"/>
  <c r="D75" i="1"/>
  <c r="E75" i="1"/>
  <c r="G75" i="1" s="1"/>
  <c r="F75" i="1"/>
  <c r="C72" i="1"/>
  <c r="D72" i="1"/>
  <c r="E72" i="1"/>
  <c r="F72" i="1"/>
  <c r="C70" i="1"/>
  <c r="G70" i="1" s="1"/>
  <c r="D70" i="1"/>
  <c r="E70" i="1"/>
  <c r="F70" i="1"/>
  <c r="C66" i="1"/>
  <c r="G66" i="1" s="1"/>
  <c r="D66" i="1"/>
  <c r="E66" i="1"/>
  <c r="F66" i="1"/>
  <c r="C62" i="1"/>
  <c r="G62" i="1" s="1"/>
  <c r="D62" i="1"/>
  <c r="E62" i="1"/>
  <c r="F62" i="1"/>
  <c r="C57" i="1"/>
  <c r="D57" i="1"/>
  <c r="E57" i="1"/>
  <c r="F57" i="1"/>
  <c r="C52" i="1"/>
  <c r="D52" i="1"/>
  <c r="E52" i="1"/>
  <c r="F52" i="1"/>
  <c r="C45" i="1"/>
  <c r="D45" i="1"/>
  <c r="E45" i="1"/>
  <c r="F45" i="1"/>
  <c r="G45" i="1" s="1"/>
  <c r="G92" i="1"/>
  <c r="G91" i="1"/>
  <c r="G90" i="1"/>
  <c r="G88" i="1"/>
  <c r="G87" i="1"/>
  <c r="G86" i="1"/>
  <c r="G84" i="1"/>
  <c r="G83" i="1"/>
  <c r="G82" i="1"/>
  <c r="G81" i="1"/>
  <c r="G80" i="1"/>
  <c r="G79" i="1"/>
  <c r="G77" i="1"/>
  <c r="G76" i="1"/>
  <c r="G74" i="1"/>
  <c r="G73" i="1"/>
  <c r="G72" i="1"/>
  <c r="G71" i="1"/>
  <c r="G69" i="1"/>
  <c r="G68" i="1"/>
  <c r="G67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D40" i="1"/>
  <c r="E40" i="1"/>
  <c r="F40" i="1"/>
  <c r="D33" i="1"/>
  <c r="E33" i="1"/>
  <c r="F33" i="1"/>
  <c r="D27" i="1"/>
  <c r="E27" i="1"/>
  <c r="F27" i="1"/>
  <c r="C40" i="1"/>
  <c r="C33" i="1"/>
  <c r="B89" i="1"/>
  <c r="B85" i="1"/>
  <c r="B82" i="1"/>
  <c r="B78" i="1"/>
  <c r="B75" i="1"/>
  <c r="B72" i="1"/>
  <c r="B70" i="1"/>
  <c r="B66" i="1"/>
  <c r="B62" i="1"/>
  <c r="B57" i="1"/>
  <c r="B52" i="1"/>
  <c r="B45" i="1"/>
  <c r="B40" i="1"/>
  <c r="B33" i="1"/>
  <c r="C27" i="1"/>
  <c r="B27" i="1"/>
  <c r="G23" i="1"/>
  <c r="G24" i="1"/>
  <c r="G25" i="1"/>
  <c r="G26" i="1"/>
  <c r="G22" i="1"/>
  <c r="D22" i="1"/>
  <c r="E22" i="1"/>
  <c r="F22" i="1"/>
  <c r="C15" i="1"/>
  <c r="B15" i="1"/>
  <c r="G15" i="1" s="1"/>
  <c r="C14" i="1"/>
  <c r="C16" i="1" s="1"/>
  <c r="C17" i="1" s="1"/>
  <c r="B14" i="1"/>
  <c r="C22" i="1"/>
  <c r="B22" i="1"/>
  <c r="F10" i="1"/>
  <c r="E10" i="1"/>
  <c r="D10" i="1"/>
  <c r="G12" i="1"/>
  <c r="C10" i="1"/>
  <c r="B10" i="1"/>
  <c r="G3" i="1"/>
  <c r="G4" i="1"/>
  <c r="G5" i="1"/>
  <c r="G6" i="1"/>
  <c r="G7" i="1"/>
  <c r="G8" i="1"/>
  <c r="G9" i="1"/>
  <c r="G2" i="1"/>
  <c r="G19" i="1" l="1"/>
  <c r="G18" i="1"/>
  <c r="G14" i="1"/>
  <c r="B16" i="1"/>
  <c r="B17" i="1" s="1"/>
  <c r="G17" i="1" s="1"/>
  <c r="G10" i="1"/>
  <c r="I27" i="1" l="1"/>
  <c r="I22" i="1"/>
  <c r="I72" i="1"/>
  <c r="I40" i="1"/>
  <c r="I33" i="1"/>
  <c r="I57" i="1"/>
  <c r="I85" i="1"/>
  <c r="I45" i="1"/>
  <c r="I75" i="1"/>
  <c r="I89" i="1"/>
  <c r="I82" i="1"/>
  <c r="I78" i="1"/>
  <c r="I66" i="1"/>
  <c r="I62" i="1"/>
  <c r="I52" i="1"/>
  <c r="I70" i="1"/>
  <c r="G16" i="1"/>
</calcChain>
</file>

<file path=xl/sharedStrings.xml><?xml version="1.0" encoding="utf-8"?>
<sst xmlns="http://schemas.openxmlformats.org/spreadsheetml/2006/main" count="119" uniqueCount="103">
  <si>
    <t>Pay Period 1</t>
  </si>
  <si>
    <t>Pay Period 2</t>
  </si>
  <si>
    <t>Pay Period 3</t>
  </si>
  <si>
    <t>Pay Period 4</t>
  </si>
  <si>
    <t>Pay Period 5</t>
  </si>
  <si>
    <t>Monthly Totals</t>
  </si>
  <si>
    <t>Wages/Salary/Tips</t>
  </si>
  <si>
    <t>Comissions/Bonuses</t>
  </si>
  <si>
    <t>Social Security/Pension/Retirement</t>
  </si>
  <si>
    <t>Alimony</t>
  </si>
  <si>
    <t>Child Support</t>
  </si>
  <si>
    <t>Interest/Dividend Income</t>
  </si>
  <si>
    <t>Disability, VA Benefits</t>
  </si>
  <si>
    <t>Other Income</t>
  </si>
  <si>
    <t>Total Gross Income</t>
  </si>
  <si>
    <t>Net Income (Take-home pay)</t>
  </si>
  <si>
    <t>INCOME</t>
  </si>
  <si>
    <t>EXPENSES</t>
  </si>
  <si>
    <t>Tithes (10% of Gross Income)</t>
  </si>
  <si>
    <t>Net Spendable Income</t>
  </si>
  <si>
    <t>Monthly Expenses</t>
  </si>
  <si>
    <t>Difference</t>
  </si>
  <si>
    <t>Monthly Expenses Paid from Each Paycheck</t>
  </si>
  <si>
    <t>Target Percentage</t>
  </si>
  <si>
    <t>Savings</t>
  </si>
  <si>
    <t>Emergency Savings</t>
  </si>
  <si>
    <t>Life Happens Savings Fund</t>
  </si>
  <si>
    <t>Retirment Savings</t>
  </si>
  <si>
    <t>College Savings</t>
  </si>
  <si>
    <t>Housing</t>
  </si>
  <si>
    <t>Mortgage/Rent</t>
  </si>
  <si>
    <t>Home Equity Loan or Line of Credit (HELOC)</t>
  </si>
  <si>
    <t>Property Tax</t>
  </si>
  <si>
    <t>Home Owners/Condo Association Dues/Fees</t>
  </si>
  <si>
    <t>Homeowner's/Renter's Insurance</t>
  </si>
  <si>
    <t>Utilities</t>
  </si>
  <si>
    <t>Electricity</t>
  </si>
  <si>
    <t>Nautral Gas/Oil</t>
  </si>
  <si>
    <t>Water/Sewer</t>
  </si>
  <si>
    <t>Phone (landline)</t>
  </si>
  <si>
    <t>Cell Phone</t>
  </si>
  <si>
    <t>Cable TV, Internet service</t>
  </si>
  <si>
    <t>Food</t>
  </si>
  <si>
    <t>Groceries</t>
  </si>
  <si>
    <t>Meals Out</t>
  </si>
  <si>
    <t>Workplace lunch, snacks</t>
  </si>
  <si>
    <t>School lunch, snacks</t>
  </si>
  <si>
    <t>Family Obligations</t>
  </si>
  <si>
    <t>Childcare</t>
  </si>
  <si>
    <t>Private school tuition</t>
  </si>
  <si>
    <t>Music/Sports Lessons</t>
  </si>
  <si>
    <t>Nursing Home/Health Aid/Senior Care</t>
  </si>
  <si>
    <t>Transportation</t>
  </si>
  <si>
    <t>Auto Payments</t>
  </si>
  <si>
    <t>Gasoline</t>
  </si>
  <si>
    <t>Auto Insurance</t>
  </si>
  <si>
    <t>Public transportation/parking</t>
  </si>
  <si>
    <t>Insurance (If not deducted from pay)</t>
  </si>
  <si>
    <t>Medical</t>
  </si>
  <si>
    <t>Dental/Vision</t>
  </si>
  <si>
    <t>Life</t>
  </si>
  <si>
    <t>Disability</t>
  </si>
  <si>
    <t>Health</t>
  </si>
  <si>
    <t>Medical/dental/copays/Expenses</t>
  </si>
  <si>
    <t>Medications</t>
  </si>
  <si>
    <t>Medical Supplies</t>
  </si>
  <si>
    <t>Debt Payments</t>
  </si>
  <si>
    <t>Credit Cards</t>
  </si>
  <si>
    <t>Student Loans</t>
  </si>
  <si>
    <t>Personal/401k Loans</t>
  </si>
  <si>
    <t>Giving</t>
  </si>
  <si>
    <t>Charitable Giving (religious, private charity)</t>
  </si>
  <si>
    <t>Fees</t>
  </si>
  <si>
    <t>Bank/Credit Union Account Fees</t>
  </si>
  <si>
    <t>Professional Service Fees</t>
  </si>
  <si>
    <t>Clothing</t>
  </si>
  <si>
    <t>Clothing (Family)</t>
  </si>
  <si>
    <t>Uniforms, accessories for work</t>
  </si>
  <si>
    <t>Entertainment/Recreation</t>
  </si>
  <si>
    <t>Entertainment/Activities</t>
  </si>
  <si>
    <t>Subscription/Dues</t>
  </si>
  <si>
    <t>Fitness/Spa</t>
  </si>
  <si>
    <t>Pets</t>
  </si>
  <si>
    <t>Food, grooming, etc.</t>
  </si>
  <si>
    <t>Veterinarian, pet insurance</t>
  </si>
  <si>
    <t>Miscellaneous</t>
  </si>
  <si>
    <t>Toiletries/Cosmetics/grooming</t>
  </si>
  <si>
    <t>Professional Membership Dues/Fees</t>
  </si>
  <si>
    <t>Other</t>
  </si>
  <si>
    <t>Investments</t>
  </si>
  <si>
    <t>Stocks, Bonds, CDs, Mutual Funds</t>
  </si>
  <si>
    <t>IRAs/Retirement</t>
  </si>
  <si>
    <t>Second Property Expenses</t>
  </si>
  <si>
    <t>2-10%</t>
  </si>
  <si>
    <t>26-36%</t>
  </si>
  <si>
    <t>4-8%</t>
  </si>
  <si>
    <t>12-30%</t>
  </si>
  <si>
    <t>6-16%</t>
  </si>
  <si>
    <t>6-15%</t>
  </si>
  <si>
    <t>5-10%</t>
  </si>
  <si>
    <t>4-6%</t>
  </si>
  <si>
    <t>2-8%</t>
  </si>
  <si>
    <t>Actual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</si>
</sst>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2" xfId="0" applyFill="1" applyBorder="1"/>
    <xf numFmtId="0" fontId="1" fillId="3" borderId="1" xfId="0" applyFont="1" applyFill="1" applyBorder="1" applyAlignment="1">
      <alignment horizontal="center" wrapText="1"/>
    </xf>
    <xf numFmtId="0" fontId="0" fillId="3" borderId="2" xfId="0" applyFill="1" applyBorder="1"/>
    <xf numFmtId="0" fontId="1" fillId="3" borderId="2" xfId="0" applyFont="1" applyFill="1" applyBorder="1"/>
    <xf numFmtId="0" fontId="1" fillId="0" borderId="0" xfId="0" applyFont="1" applyFill="1"/>
    <xf numFmtId="0" fontId="1" fillId="0" borderId="3" xfId="0" applyFon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left" indent="1"/>
    </xf>
    <xf numFmtId="0" fontId="0" fillId="3" borderId="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164" fontId="0" fillId="2" borderId="1" xfId="0" applyNumberFormat="1" applyFill="1" applyBorder="1"/>
    <xf numFmtId="164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3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9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5CA2-8E4A-443A-BF4C-516AC2A69016}">
  <dimension ref="A1:I92"/>
  <sheetViews>
    <sheetView tabSelected="1" workbookViewId="0">
      <selection activeCell="B23" sqref="B23"/>
    </sheetView>
  </sheetViews>
  <sheetFormatPr defaultRowHeight="14.4" x14ac:dyDescent="0.3"/>
  <cols>
    <col min="1" max="1" width="38.5546875" bestFit="1" customWidth="1"/>
    <col min="2" max="2" width="9.6640625" bestFit="1" customWidth="1"/>
    <col min="8" max="9" width="10.33203125" customWidth="1"/>
  </cols>
  <sheetData>
    <row r="1" spans="1:8" ht="30" customHeight="1" x14ac:dyDescent="0.3">
      <c r="A1" s="5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8" x14ac:dyDescent="0.3">
      <c r="A2" s="3" t="s">
        <v>6</v>
      </c>
      <c r="B2" s="43">
        <v>2500</v>
      </c>
      <c r="C2" s="43">
        <v>2500</v>
      </c>
      <c r="D2" s="44"/>
      <c r="E2" s="44"/>
      <c r="F2" s="44"/>
      <c r="G2" s="31">
        <f>SUM(B2:F2)</f>
        <v>5000</v>
      </c>
    </row>
    <row r="3" spans="1:8" x14ac:dyDescent="0.3">
      <c r="A3" s="3" t="s">
        <v>7</v>
      </c>
      <c r="B3" s="44"/>
      <c r="C3" s="44"/>
      <c r="D3" s="44"/>
      <c r="E3" s="44"/>
      <c r="F3" s="44"/>
      <c r="G3" s="30">
        <f t="shared" ref="G3:G12" si="0">SUM(B3:F3)</f>
        <v>0</v>
      </c>
    </row>
    <row r="4" spans="1:8" x14ac:dyDescent="0.3">
      <c r="A4" s="3" t="s">
        <v>8</v>
      </c>
      <c r="B4" s="44"/>
      <c r="C4" s="44"/>
      <c r="D4" s="44"/>
      <c r="E4" s="44"/>
      <c r="F4" s="44"/>
      <c r="G4" s="30">
        <f t="shared" si="0"/>
        <v>0</v>
      </c>
    </row>
    <row r="5" spans="1:8" x14ac:dyDescent="0.3">
      <c r="A5" s="3" t="s">
        <v>9</v>
      </c>
      <c r="B5" s="44"/>
      <c r="C5" s="44"/>
      <c r="D5" s="44"/>
      <c r="E5" s="44"/>
      <c r="F5" s="44"/>
      <c r="G5" s="30">
        <f t="shared" si="0"/>
        <v>0</v>
      </c>
    </row>
    <row r="6" spans="1:8" x14ac:dyDescent="0.3">
      <c r="A6" s="3" t="s">
        <v>10</v>
      </c>
      <c r="B6" s="44"/>
      <c r="C6" s="44"/>
      <c r="D6" s="44"/>
      <c r="E6" s="44"/>
      <c r="F6" s="44"/>
      <c r="G6" s="30">
        <f t="shared" si="0"/>
        <v>0</v>
      </c>
    </row>
    <row r="7" spans="1:8" x14ac:dyDescent="0.3">
      <c r="A7" s="3" t="s">
        <v>11</v>
      </c>
      <c r="B7" s="44"/>
      <c r="C7" s="44"/>
      <c r="D7" s="44"/>
      <c r="E7" s="44"/>
      <c r="F7" s="44"/>
      <c r="G7" s="30">
        <f t="shared" si="0"/>
        <v>0</v>
      </c>
    </row>
    <row r="8" spans="1:8" x14ac:dyDescent="0.3">
      <c r="A8" s="3" t="s">
        <v>12</v>
      </c>
      <c r="B8" s="44"/>
      <c r="C8" s="44"/>
      <c r="D8" s="44"/>
      <c r="E8" s="44"/>
      <c r="F8" s="44"/>
      <c r="G8" s="30">
        <f t="shared" si="0"/>
        <v>0</v>
      </c>
    </row>
    <row r="9" spans="1:8" x14ac:dyDescent="0.3">
      <c r="A9" s="3" t="s">
        <v>13</v>
      </c>
      <c r="B9" s="44"/>
      <c r="C9" s="44"/>
      <c r="D9" s="44"/>
      <c r="E9" s="44"/>
      <c r="F9" s="44"/>
      <c r="G9" s="30">
        <f t="shared" si="0"/>
        <v>0</v>
      </c>
    </row>
    <row r="10" spans="1:8" x14ac:dyDescent="0.3">
      <c r="A10" s="3" t="s">
        <v>14</v>
      </c>
      <c r="B10" s="31">
        <f>SUM(B2:B9)</f>
        <v>2500</v>
      </c>
      <c r="C10" s="31">
        <f>SUM(C2:C9)</f>
        <v>2500</v>
      </c>
      <c r="D10" s="31">
        <f t="shared" ref="D10:F10" si="1">SUM(D2:D9)</f>
        <v>0</v>
      </c>
      <c r="E10" s="31">
        <f t="shared" si="1"/>
        <v>0</v>
      </c>
      <c r="F10" s="31">
        <f t="shared" si="1"/>
        <v>0</v>
      </c>
      <c r="G10" s="31">
        <f t="shared" si="0"/>
        <v>5000</v>
      </c>
    </row>
    <row r="11" spans="1:8" ht="11.4" customHeight="1" x14ac:dyDescent="0.3">
      <c r="A11" s="1"/>
      <c r="B11" s="21"/>
      <c r="C11" s="21"/>
      <c r="D11" s="21"/>
      <c r="E11" s="21"/>
      <c r="F11" s="21"/>
      <c r="G11" s="21"/>
      <c r="H11" s="19"/>
    </row>
    <row r="12" spans="1:8" x14ac:dyDescent="0.3">
      <c r="A12" s="4" t="s">
        <v>15</v>
      </c>
      <c r="B12" s="26">
        <v>2028.7</v>
      </c>
      <c r="C12" s="26">
        <v>2028.7</v>
      </c>
      <c r="D12" s="20"/>
      <c r="E12" s="20"/>
      <c r="F12" s="20"/>
      <c r="G12" s="27">
        <f t="shared" si="0"/>
        <v>4057.4</v>
      </c>
    </row>
    <row r="13" spans="1:8" ht="30" customHeight="1" x14ac:dyDescent="0.3">
      <c r="A13" s="6" t="s">
        <v>17</v>
      </c>
      <c r="B13" s="22" t="s">
        <v>0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5</v>
      </c>
    </row>
    <row r="14" spans="1:8" x14ac:dyDescent="0.3">
      <c r="A14" s="7" t="s">
        <v>14</v>
      </c>
      <c r="B14" s="31">
        <f>B10</f>
        <v>2500</v>
      </c>
      <c r="C14" s="31">
        <f>C10</f>
        <v>2500</v>
      </c>
      <c r="D14" s="30"/>
      <c r="E14" s="30"/>
      <c r="F14" s="30"/>
      <c r="G14" s="31">
        <f>SUM(B14:F14)</f>
        <v>5000</v>
      </c>
    </row>
    <row r="15" spans="1:8" x14ac:dyDescent="0.3">
      <c r="A15" s="8" t="s">
        <v>15</v>
      </c>
      <c r="B15" s="31">
        <f>B12</f>
        <v>2028.7</v>
      </c>
      <c r="C15" s="31">
        <f>C12</f>
        <v>2028.7</v>
      </c>
      <c r="D15" s="30"/>
      <c r="E15" s="30"/>
      <c r="F15" s="30"/>
      <c r="G15" s="31">
        <f t="shared" ref="G15:G19" si="2">SUM(B15:F15)</f>
        <v>4057.4</v>
      </c>
    </row>
    <row r="16" spans="1:8" x14ac:dyDescent="0.3">
      <c r="A16" s="8" t="s">
        <v>18</v>
      </c>
      <c r="B16" s="31">
        <f>(B14*0.1)</f>
        <v>250</v>
      </c>
      <c r="C16" s="31">
        <f>(C14*0.1)</f>
        <v>250</v>
      </c>
      <c r="D16" s="30"/>
      <c r="E16" s="30"/>
      <c r="F16" s="30"/>
      <c r="G16" s="31">
        <f t="shared" si="2"/>
        <v>500</v>
      </c>
    </row>
    <row r="17" spans="1:9" x14ac:dyDescent="0.3">
      <c r="A17" s="7" t="s">
        <v>19</v>
      </c>
      <c r="B17" s="31">
        <f>(B15-B16)</f>
        <v>1778.7</v>
      </c>
      <c r="C17" s="31">
        <f>(C15-C16)</f>
        <v>1778.7</v>
      </c>
      <c r="D17" s="30"/>
      <c r="E17" s="30"/>
      <c r="F17" s="30"/>
      <c r="G17" s="31">
        <f t="shared" si="2"/>
        <v>3557.4</v>
      </c>
    </row>
    <row r="18" spans="1:9" x14ac:dyDescent="0.3">
      <c r="A18" s="9" t="s">
        <v>20</v>
      </c>
      <c r="B18" s="31">
        <f>(B22+B27+B33+B40+B45+B52+B57+B62+B66+B70+B72+B75+B78+B82+B85+B89)</f>
        <v>2680</v>
      </c>
      <c r="C18" s="31">
        <f>(C22+C27+C33+C40+C45+C52+C57+C62+C66+C70+C72+C75+C78+C82+C85+C89)</f>
        <v>875</v>
      </c>
      <c r="D18" s="30"/>
      <c r="E18" s="30"/>
      <c r="F18" s="30"/>
      <c r="G18" s="31">
        <f t="shared" si="2"/>
        <v>3555</v>
      </c>
    </row>
    <row r="19" spans="1:9" x14ac:dyDescent="0.3">
      <c r="A19" s="10" t="s">
        <v>21</v>
      </c>
      <c r="B19" s="30">
        <f>(B17-B18)</f>
        <v>-901.3</v>
      </c>
      <c r="C19" s="30">
        <f>(C17-C18)</f>
        <v>903.7</v>
      </c>
      <c r="D19" s="30"/>
      <c r="E19" s="30"/>
      <c r="F19" s="30"/>
      <c r="G19" s="31">
        <f t="shared" si="2"/>
        <v>2.4000000000000909</v>
      </c>
    </row>
    <row r="20" spans="1:9" ht="13.8" customHeight="1" x14ac:dyDescent="0.3">
      <c r="A20" s="15"/>
      <c r="B20" s="23" t="s">
        <v>22</v>
      </c>
      <c r="C20" s="23"/>
      <c r="D20" s="23"/>
      <c r="E20" s="23"/>
      <c r="F20" s="23"/>
      <c r="G20" s="24" t="s">
        <v>5</v>
      </c>
      <c r="H20" s="12" t="s">
        <v>23</v>
      </c>
      <c r="I20" s="12" t="s">
        <v>102</v>
      </c>
    </row>
    <row r="21" spans="1:9" ht="28.8" x14ac:dyDescent="0.3">
      <c r="A21" s="18"/>
      <c r="B21" s="22" t="s">
        <v>0</v>
      </c>
      <c r="C21" s="22" t="s">
        <v>1</v>
      </c>
      <c r="D21" s="22" t="s">
        <v>2</v>
      </c>
      <c r="E21" s="22" t="s">
        <v>3</v>
      </c>
      <c r="F21" s="22" t="s">
        <v>4</v>
      </c>
      <c r="G21" s="25"/>
      <c r="H21" s="13"/>
      <c r="I21" s="13"/>
    </row>
    <row r="22" spans="1:9" x14ac:dyDescent="0.3">
      <c r="A22" s="7" t="s">
        <v>24</v>
      </c>
      <c r="B22" s="30">
        <f>SUM(B23:B26)</f>
        <v>125</v>
      </c>
      <c r="C22" s="30">
        <f>SUM(C23:C26)</f>
        <v>125</v>
      </c>
      <c r="D22" s="30">
        <f t="shared" ref="D22:F22" si="3">SUM(D23:D26)</f>
        <v>0</v>
      </c>
      <c r="E22" s="30">
        <f t="shared" si="3"/>
        <v>0</v>
      </c>
      <c r="F22" s="30">
        <f t="shared" si="3"/>
        <v>0</v>
      </c>
      <c r="G22" s="31">
        <f t="shared" ref="G22:G85" si="4">SUM(B22:F22)</f>
        <v>250</v>
      </c>
      <c r="H22" s="28" t="s">
        <v>93</v>
      </c>
      <c r="I22" s="29">
        <f>(G22/$G$18)</f>
        <v>7.0323488045007029E-2</v>
      </c>
    </row>
    <row r="23" spans="1:9" x14ac:dyDescent="0.3">
      <c r="A23" s="8" t="s">
        <v>25</v>
      </c>
      <c r="B23" s="43">
        <v>100</v>
      </c>
      <c r="C23" s="43">
        <v>100</v>
      </c>
      <c r="D23" s="44"/>
      <c r="E23" s="44"/>
      <c r="F23" s="44"/>
      <c r="G23" s="31">
        <f t="shared" si="4"/>
        <v>200</v>
      </c>
      <c r="H23" s="14"/>
      <c r="I23" s="15"/>
    </row>
    <row r="24" spans="1:9" x14ac:dyDescent="0.3">
      <c r="A24" s="8" t="s">
        <v>26</v>
      </c>
      <c r="B24" s="43">
        <v>25</v>
      </c>
      <c r="C24" s="43">
        <v>25</v>
      </c>
      <c r="D24" s="44"/>
      <c r="E24" s="44"/>
      <c r="F24" s="44"/>
      <c r="G24" s="31">
        <f t="shared" si="4"/>
        <v>50</v>
      </c>
      <c r="H24" s="11"/>
      <c r="I24" s="16"/>
    </row>
    <row r="25" spans="1:9" x14ac:dyDescent="0.3">
      <c r="A25" s="8" t="s">
        <v>27</v>
      </c>
      <c r="B25" s="44"/>
      <c r="C25" s="44"/>
      <c r="D25" s="44"/>
      <c r="E25" s="44"/>
      <c r="F25" s="44"/>
      <c r="G25" s="31">
        <f t="shared" si="4"/>
        <v>0</v>
      </c>
      <c r="H25" s="11"/>
      <c r="I25" s="16"/>
    </row>
    <row r="26" spans="1:9" x14ac:dyDescent="0.3">
      <c r="A26" s="8" t="s">
        <v>28</v>
      </c>
      <c r="B26" s="44"/>
      <c r="C26" s="44"/>
      <c r="D26" s="44"/>
      <c r="E26" s="44"/>
      <c r="F26" s="44"/>
      <c r="G26" s="31">
        <f t="shared" si="4"/>
        <v>0</v>
      </c>
      <c r="H26" s="17"/>
      <c r="I26" s="18"/>
    </row>
    <row r="27" spans="1:9" x14ac:dyDescent="0.3">
      <c r="A27" s="10" t="s">
        <v>29</v>
      </c>
      <c r="B27" s="30">
        <f>SUM(B28:B32)</f>
        <v>1200</v>
      </c>
      <c r="C27" s="30">
        <f>SUM(C28:C32)</f>
        <v>0</v>
      </c>
      <c r="D27" s="30">
        <f t="shared" ref="D27:F27" si="5">SUM(D28:D32)</f>
        <v>0</v>
      </c>
      <c r="E27" s="30">
        <f t="shared" si="5"/>
        <v>0</v>
      </c>
      <c r="F27" s="30">
        <f t="shared" si="5"/>
        <v>0</v>
      </c>
      <c r="G27" s="31">
        <f t="shared" si="4"/>
        <v>1200</v>
      </c>
      <c r="H27" s="28" t="s">
        <v>94</v>
      </c>
      <c r="I27" s="29">
        <f>(G27/$G$18)</f>
        <v>0.33755274261603374</v>
      </c>
    </row>
    <row r="28" spans="1:9" x14ac:dyDescent="0.3">
      <c r="A28" s="8" t="s">
        <v>30</v>
      </c>
      <c r="B28" s="43">
        <v>1200</v>
      </c>
      <c r="C28" s="44"/>
      <c r="D28" s="44"/>
      <c r="E28" s="44"/>
      <c r="F28" s="44"/>
      <c r="G28" s="31">
        <f t="shared" si="4"/>
        <v>1200</v>
      </c>
      <c r="H28" s="33"/>
      <c r="I28" s="34"/>
    </row>
    <row r="29" spans="1:9" x14ac:dyDescent="0.3">
      <c r="A29" s="8" t="s">
        <v>31</v>
      </c>
      <c r="B29" s="44"/>
      <c r="C29" s="44"/>
      <c r="D29" s="44"/>
      <c r="E29" s="44"/>
      <c r="F29" s="44"/>
      <c r="G29" s="31">
        <f t="shared" si="4"/>
        <v>0</v>
      </c>
      <c r="H29" s="35"/>
      <c r="I29" s="36"/>
    </row>
    <row r="30" spans="1:9" x14ac:dyDescent="0.3">
      <c r="A30" s="8" t="s">
        <v>32</v>
      </c>
      <c r="B30" s="44"/>
      <c r="C30" s="44"/>
      <c r="D30" s="44"/>
      <c r="E30" s="44"/>
      <c r="F30" s="44"/>
      <c r="G30" s="31">
        <f t="shared" si="4"/>
        <v>0</v>
      </c>
      <c r="H30" s="35"/>
      <c r="I30" s="36"/>
    </row>
    <row r="31" spans="1:9" x14ac:dyDescent="0.3">
      <c r="A31" s="8" t="s">
        <v>33</v>
      </c>
      <c r="B31" s="44"/>
      <c r="C31" s="44"/>
      <c r="D31" s="44"/>
      <c r="E31" s="44"/>
      <c r="F31" s="44"/>
      <c r="G31" s="31">
        <f t="shared" si="4"/>
        <v>0</v>
      </c>
      <c r="H31" s="35"/>
      <c r="I31" s="36"/>
    </row>
    <row r="32" spans="1:9" x14ac:dyDescent="0.3">
      <c r="A32" s="8" t="s">
        <v>34</v>
      </c>
      <c r="B32" s="44"/>
      <c r="C32" s="44"/>
      <c r="D32" s="44"/>
      <c r="E32" s="44"/>
      <c r="F32" s="44"/>
      <c r="G32" s="31">
        <f t="shared" si="4"/>
        <v>0</v>
      </c>
      <c r="H32" s="37"/>
      <c r="I32" s="38"/>
    </row>
    <row r="33" spans="1:9" x14ac:dyDescent="0.3">
      <c r="A33" s="10" t="s">
        <v>35</v>
      </c>
      <c r="B33" s="30">
        <f>SUM(B34:B39)</f>
        <v>485</v>
      </c>
      <c r="C33" s="30">
        <f>SUM(C34:C39)</f>
        <v>0</v>
      </c>
      <c r="D33" s="30">
        <f t="shared" ref="D33:F33" si="6">SUM(D34:D39)</f>
        <v>0</v>
      </c>
      <c r="E33" s="30">
        <f t="shared" si="6"/>
        <v>0</v>
      </c>
      <c r="F33" s="30">
        <f t="shared" si="6"/>
        <v>0</v>
      </c>
      <c r="G33" s="31">
        <f t="shared" si="4"/>
        <v>485</v>
      </c>
      <c r="H33" s="28" t="s">
        <v>95</v>
      </c>
      <c r="I33" s="29">
        <f>(G33/$G$18)</f>
        <v>0.13642756680731363</v>
      </c>
    </row>
    <row r="34" spans="1:9" x14ac:dyDescent="0.3">
      <c r="A34" s="8" t="s">
        <v>36</v>
      </c>
      <c r="B34" s="43">
        <v>200</v>
      </c>
      <c r="C34" s="44"/>
      <c r="D34" s="44"/>
      <c r="E34" s="44"/>
      <c r="F34" s="44"/>
      <c r="G34" s="31">
        <f t="shared" si="4"/>
        <v>200</v>
      </c>
      <c r="H34" s="33"/>
      <c r="I34" s="34"/>
    </row>
    <row r="35" spans="1:9" x14ac:dyDescent="0.3">
      <c r="A35" s="8" t="s">
        <v>37</v>
      </c>
      <c r="B35" s="44"/>
      <c r="C35" s="44"/>
      <c r="D35" s="44"/>
      <c r="E35" s="44"/>
      <c r="F35" s="44"/>
      <c r="G35" s="31">
        <f t="shared" si="4"/>
        <v>0</v>
      </c>
      <c r="H35" s="35"/>
      <c r="I35" s="36"/>
    </row>
    <row r="36" spans="1:9" x14ac:dyDescent="0.3">
      <c r="A36" s="8" t="s">
        <v>38</v>
      </c>
      <c r="B36" s="44"/>
      <c r="C36" s="44"/>
      <c r="D36" s="44"/>
      <c r="E36" s="44"/>
      <c r="F36" s="44"/>
      <c r="G36" s="31">
        <f t="shared" si="4"/>
        <v>0</v>
      </c>
      <c r="H36" s="35"/>
      <c r="I36" s="36"/>
    </row>
    <row r="37" spans="1:9" x14ac:dyDescent="0.3">
      <c r="A37" s="8" t="s">
        <v>39</v>
      </c>
      <c r="B37" s="43">
        <v>75</v>
      </c>
      <c r="C37" s="44"/>
      <c r="D37" s="44"/>
      <c r="E37" s="44"/>
      <c r="F37" s="44"/>
      <c r="G37" s="31">
        <f t="shared" si="4"/>
        <v>75</v>
      </c>
      <c r="H37" s="35"/>
      <c r="I37" s="36"/>
    </row>
    <row r="38" spans="1:9" x14ac:dyDescent="0.3">
      <c r="A38" s="8" t="s">
        <v>40</v>
      </c>
      <c r="B38" s="43">
        <v>90</v>
      </c>
      <c r="C38" s="44"/>
      <c r="D38" s="44"/>
      <c r="E38" s="44"/>
      <c r="F38" s="44"/>
      <c r="G38" s="31">
        <f t="shared" si="4"/>
        <v>90</v>
      </c>
      <c r="H38" s="35"/>
      <c r="I38" s="36"/>
    </row>
    <row r="39" spans="1:9" x14ac:dyDescent="0.3">
      <c r="A39" s="8" t="s">
        <v>41</v>
      </c>
      <c r="B39" s="43">
        <v>120</v>
      </c>
      <c r="C39" s="44"/>
      <c r="D39" s="44"/>
      <c r="E39" s="44"/>
      <c r="F39" s="44"/>
      <c r="G39" s="31">
        <f t="shared" si="4"/>
        <v>120</v>
      </c>
      <c r="H39" s="37"/>
      <c r="I39" s="38"/>
    </row>
    <row r="40" spans="1:9" x14ac:dyDescent="0.3">
      <c r="A40" s="10" t="s">
        <v>42</v>
      </c>
      <c r="B40" s="30">
        <f>SUM(B41:B44)</f>
        <v>300</v>
      </c>
      <c r="C40" s="30">
        <f>SUM(C41:C44)</f>
        <v>300</v>
      </c>
      <c r="D40" s="30">
        <f t="shared" ref="D40:F40" si="7">SUM(D41:D44)</f>
        <v>0</v>
      </c>
      <c r="E40" s="30">
        <f t="shared" si="7"/>
        <v>0</v>
      </c>
      <c r="F40" s="30">
        <f t="shared" si="7"/>
        <v>0</v>
      </c>
      <c r="G40" s="31">
        <f t="shared" si="4"/>
        <v>600</v>
      </c>
      <c r="H40" s="28" t="s">
        <v>96</v>
      </c>
      <c r="I40" s="29">
        <f>(G40/$G$18)</f>
        <v>0.16877637130801687</v>
      </c>
    </row>
    <row r="41" spans="1:9" x14ac:dyDescent="0.3">
      <c r="A41" s="8" t="s">
        <v>43</v>
      </c>
      <c r="B41" s="43">
        <v>150</v>
      </c>
      <c r="C41" s="43">
        <v>150</v>
      </c>
      <c r="D41" s="44"/>
      <c r="E41" s="44"/>
      <c r="F41" s="44"/>
      <c r="G41" s="31">
        <f t="shared" si="4"/>
        <v>300</v>
      </c>
      <c r="H41" s="33"/>
      <c r="I41" s="34"/>
    </row>
    <row r="42" spans="1:9" x14ac:dyDescent="0.3">
      <c r="A42" s="8" t="s">
        <v>44</v>
      </c>
      <c r="B42" s="43">
        <v>100</v>
      </c>
      <c r="C42" s="43">
        <v>100</v>
      </c>
      <c r="D42" s="44"/>
      <c r="E42" s="44"/>
      <c r="F42" s="44"/>
      <c r="G42" s="31">
        <f t="shared" si="4"/>
        <v>200</v>
      </c>
      <c r="H42" s="35"/>
      <c r="I42" s="36"/>
    </row>
    <row r="43" spans="1:9" x14ac:dyDescent="0.3">
      <c r="A43" s="8" t="s">
        <v>45</v>
      </c>
      <c r="B43" s="44">
        <v>50</v>
      </c>
      <c r="C43" s="44">
        <v>50</v>
      </c>
      <c r="D43" s="44"/>
      <c r="E43" s="44"/>
      <c r="F43" s="44"/>
      <c r="G43" s="31">
        <f t="shared" si="4"/>
        <v>100</v>
      </c>
      <c r="H43" s="35"/>
      <c r="I43" s="36"/>
    </row>
    <row r="44" spans="1:9" x14ac:dyDescent="0.3">
      <c r="A44" s="8" t="s">
        <v>46</v>
      </c>
      <c r="B44" s="44"/>
      <c r="C44" s="44"/>
      <c r="D44" s="44"/>
      <c r="E44" s="44"/>
      <c r="F44" s="44"/>
      <c r="G44" s="31">
        <f t="shared" si="4"/>
        <v>0</v>
      </c>
      <c r="H44" s="37"/>
      <c r="I44" s="38"/>
    </row>
    <row r="45" spans="1:9" x14ac:dyDescent="0.3">
      <c r="A45" s="10" t="s">
        <v>47</v>
      </c>
      <c r="B45" s="30">
        <f>SUM(B46:B51)</f>
        <v>0</v>
      </c>
      <c r="C45" s="30">
        <f t="shared" ref="C45:F45" si="8">SUM(C46:C51)</f>
        <v>0</v>
      </c>
      <c r="D45" s="30">
        <f t="shared" si="8"/>
        <v>0</v>
      </c>
      <c r="E45" s="30">
        <f t="shared" si="8"/>
        <v>0</v>
      </c>
      <c r="F45" s="30">
        <f t="shared" si="8"/>
        <v>0</v>
      </c>
      <c r="G45" s="31">
        <f t="shared" si="4"/>
        <v>0</v>
      </c>
      <c r="H45" s="28" t="s">
        <v>97</v>
      </c>
      <c r="I45" s="29">
        <f>(G45/$G$18)</f>
        <v>0</v>
      </c>
    </row>
    <row r="46" spans="1:9" x14ac:dyDescent="0.3">
      <c r="A46" s="8" t="s">
        <v>10</v>
      </c>
      <c r="B46" s="44"/>
      <c r="C46" s="44"/>
      <c r="D46" s="44"/>
      <c r="E46" s="44"/>
      <c r="F46" s="44"/>
      <c r="G46" s="31">
        <f t="shared" si="4"/>
        <v>0</v>
      </c>
      <c r="H46" s="33"/>
      <c r="I46" s="34"/>
    </row>
    <row r="47" spans="1:9" x14ac:dyDescent="0.3">
      <c r="A47" s="8" t="s">
        <v>9</v>
      </c>
      <c r="B47" s="44"/>
      <c r="C47" s="44"/>
      <c r="D47" s="44"/>
      <c r="E47" s="44"/>
      <c r="F47" s="44"/>
      <c r="G47" s="31">
        <f t="shared" si="4"/>
        <v>0</v>
      </c>
      <c r="H47" s="35"/>
      <c r="I47" s="36"/>
    </row>
    <row r="48" spans="1:9" x14ac:dyDescent="0.3">
      <c r="A48" s="8" t="s">
        <v>48</v>
      </c>
      <c r="B48" s="44"/>
      <c r="C48" s="44"/>
      <c r="D48" s="44"/>
      <c r="E48" s="44"/>
      <c r="F48" s="44"/>
      <c r="G48" s="31">
        <f t="shared" si="4"/>
        <v>0</v>
      </c>
      <c r="H48" s="35"/>
      <c r="I48" s="36"/>
    </row>
    <row r="49" spans="1:9" x14ac:dyDescent="0.3">
      <c r="A49" s="8" t="s">
        <v>49</v>
      </c>
      <c r="B49" s="44"/>
      <c r="C49" s="44"/>
      <c r="D49" s="44"/>
      <c r="E49" s="44"/>
      <c r="F49" s="44"/>
      <c r="G49" s="31">
        <f t="shared" si="4"/>
        <v>0</v>
      </c>
      <c r="H49" s="35"/>
      <c r="I49" s="36"/>
    </row>
    <row r="50" spans="1:9" x14ac:dyDescent="0.3">
      <c r="A50" s="8" t="s">
        <v>50</v>
      </c>
      <c r="B50" s="44"/>
      <c r="C50" s="44"/>
      <c r="D50" s="44"/>
      <c r="E50" s="44"/>
      <c r="F50" s="44"/>
      <c r="G50" s="31">
        <f t="shared" si="4"/>
        <v>0</v>
      </c>
      <c r="H50" s="35"/>
      <c r="I50" s="36"/>
    </row>
    <row r="51" spans="1:9" x14ac:dyDescent="0.3">
      <c r="A51" s="8" t="s">
        <v>51</v>
      </c>
      <c r="B51" s="44"/>
      <c r="C51" s="44"/>
      <c r="D51" s="44"/>
      <c r="E51" s="44"/>
      <c r="F51" s="44"/>
      <c r="G51" s="31">
        <f t="shared" si="4"/>
        <v>0</v>
      </c>
      <c r="H51" s="37"/>
      <c r="I51" s="38"/>
    </row>
    <row r="52" spans="1:9" x14ac:dyDescent="0.3">
      <c r="A52" s="10" t="s">
        <v>52</v>
      </c>
      <c r="B52" s="30">
        <f>SUM(B53:B56)</f>
        <v>450</v>
      </c>
      <c r="C52" s="30">
        <f t="shared" ref="C52:F52" si="9">SUM(C53:C56)</f>
        <v>100</v>
      </c>
      <c r="D52" s="30">
        <f t="shared" si="9"/>
        <v>0</v>
      </c>
      <c r="E52" s="30">
        <f t="shared" si="9"/>
        <v>0</v>
      </c>
      <c r="F52" s="30">
        <f t="shared" si="9"/>
        <v>0</v>
      </c>
      <c r="G52" s="31">
        <f t="shared" si="4"/>
        <v>550</v>
      </c>
      <c r="H52" s="28" t="s">
        <v>98</v>
      </c>
      <c r="I52" s="29">
        <f>(G52/$G$18)</f>
        <v>0.15471167369901548</v>
      </c>
    </row>
    <row r="53" spans="1:9" x14ac:dyDescent="0.3">
      <c r="A53" s="8" t="s">
        <v>53</v>
      </c>
      <c r="B53" s="43">
        <v>350</v>
      </c>
      <c r="C53" s="43"/>
      <c r="D53" s="44"/>
      <c r="E53" s="44"/>
      <c r="F53" s="44"/>
      <c r="G53" s="31">
        <f t="shared" si="4"/>
        <v>350</v>
      </c>
      <c r="H53" s="33"/>
      <c r="I53" s="34"/>
    </row>
    <row r="54" spans="1:9" x14ac:dyDescent="0.3">
      <c r="A54" s="8" t="s">
        <v>54</v>
      </c>
      <c r="B54" s="43">
        <v>100</v>
      </c>
      <c r="C54" s="43">
        <v>100</v>
      </c>
      <c r="D54" s="44"/>
      <c r="E54" s="44"/>
      <c r="F54" s="44"/>
      <c r="G54" s="31">
        <f t="shared" si="4"/>
        <v>200</v>
      </c>
      <c r="H54" s="35"/>
      <c r="I54" s="36"/>
    </row>
    <row r="55" spans="1:9" x14ac:dyDescent="0.3">
      <c r="A55" s="8" t="s">
        <v>55</v>
      </c>
      <c r="B55" s="44"/>
      <c r="C55" s="44"/>
      <c r="D55" s="44"/>
      <c r="E55" s="44"/>
      <c r="F55" s="44"/>
      <c r="G55" s="31">
        <f t="shared" si="4"/>
        <v>0</v>
      </c>
      <c r="H55" s="35"/>
      <c r="I55" s="36"/>
    </row>
    <row r="56" spans="1:9" x14ac:dyDescent="0.3">
      <c r="A56" s="8" t="s">
        <v>56</v>
      </c>
      <c r="B56" s="44"/>
      <c r="C56" s="44"/>
      <c r="D56" s="44"/>
      <c r="E56" s="44"/>
      <c r="F56" s="44"/>
      <c r="G56" s="31">
        <f t="shared" si="4"/>
        <v>0</v>
      </c>
      <c r="H56" s="37"/>
      <c r="I56" s="38"/>
    </row>
    <row r="57" spans="1:9" x14ac:dyDescent="0.3">
      <c r="A57" s="10" t="s">
        <v>57</v>
      </c>
      <c r="B57" s="30">
        <f>SUM(B58:B61)</f>
        <v>0</v>
      </c>
      <c r="C57" s="30">
        <f t="shared" ref="C57:F57" si="10">SUM(C58:C61)</f>
        <v>0</v>
      </c>
      <c r="D57" s="30">
        <f t="shared" si="10"/>
        <v>0</v>
      </c>
      <c r="E57" s="30">
        <f t="shared" si="10"/>
        <v>0</v>
      </c>
      <c r="F57" s="30">
        <f t="shared" si="10"/>
        <v>0</v>
      </c>
      <c r="G57" s="31">
        <f t="shared" si="4"/>
        <v>0</v>
      </c>
      <c r="H57" s="41">
        <v>0.04</v>
      </c>
      <c r="I57" s="29">
        <f>(G57/$G$18)</f>
        <v>0</v>
      </c>
    </row>
    <row r="58" spans="1:9" x14ac:dyDescent="0.3">
      <c r="A58" s="8" t="s">
        <v>58</v>
      </c>
      <c r="B58" s="44"/>
      <c r="C58" s="44"/>
      <c r="D58" s="44"/>
      <c r="E58" s="44"/>
      <c r="F58" s="44"/>
      <c r="G58" s="31">
        <f t="shared" si="4"/>
        <v>0</v>
      </c>
      <c r="H58" s="33"/>
      <c r="I58" s="34"/>
    </row>
    <row r="59" spans="1:9" x14ac:dyDescent="0.3">
      <c r="A59" s="8" t="s">
        <v>59</v>
      </c>
      <c r="B59" s="44"/>
      <c r="C59" s="44"/>
      <c r="D59" s="44"/>
      <c r="E59" s="44"/>
      <c r="F59" s="44"/>
      <c r="G59" s="31">
        <f t="shared" si="4"/>
        <v>0</v>
      </c>
      <c r="H59" s="35"/>
      <c r="I59" s="36"/>
    </row>
    <row r="60" spans="1:9" x14ac:dyDescent="0.3">
      <c r="A60" s="8" t="s">
        <v>60</v>
      </c>
      <c r="B60" s="44"/>
      <c r="C60" s="44"/>
      <c r="D60" s="44"/>
      <c r="E60" s="44"/>
      <c r="F60" s="44"/>
      <c r="G60" s="31">
        <f t="shared" si="4"/>
        <v>0</v>
      </c>
      <c r="H60" s="35"/>
      <c r="I60" s="36"/>
    </row>
    <row r="61" spans="1:9" x14ac:dyDescent="0.3">
      <c r="A61" s="8" t="s">
        <v>61</v>
      </c>
      <c r="B61" s="44"/>
      <c r="C61" s="44"/>
      <c r="D61" s="44"/>
      <c r="E61" s="44"/>
      <c r="F61" s="44"/>
      <c r="G61" s="31">
        <f t="shared" si="4"/>
        <v>0</v>
      </c>
      <c r="H61" s="37"/>
      <c r="I61" s="38"/>
    </row>
    <row r="62" spans="1:9" x14ac:dyDescent="0.3">
      <c r="A62" s="10" t="s">
        <v>62</v>
      </c>
      <c r="B62" s="32">
        <f>SUM(B63:B65)</f>
        <v>0</v>
      </c>
      <c r="C62" s="32">
        <f t="shared" ref="C62:F62" si="11">SUM(C63:C65)</f>
        <v>0</v>
      </c>
      <c r="D62" s="32">
        <f t="shared" si="11"/>
        <v>0</v>
      </c>
      <c r="E62" s="32">
        <f t="shared" si="11"/>
        <v>0</v>
      </c>
      <c r="F62" s="32">
        <f t="shared" si="11"/>
        <v>0</v>
      </c>
      <c r="G62" s="31">
        <f t="shared" si="4"/>
        <v>0</v>
      </c>
      <c r="H62" s="41">
        <v>0.04</v>
      </c>
      <c r="I62" s="29">
        <f>(G62/$G$18)</f>
        <v>0</v>
      </c>
    </row>
    <row r="63" spans="1:9" x14ac:dyDescent="0.3">
      <c r="A63" s="8" t="s">
        <v>63</v>
      </c>
      <c r="B63" s="44"/>
      <c r="C63" s="44"/>
      <c r="D63" s="44"/>
      <c r="E63" s="44"/>
      <c r="F63" s="44"/>
      <c r="G63" s="31">
        <f t="shared" si="4"/>
        <v>0</v>
      </c>
      <c r="H63" s="33"/>
      <c r="I63" s="34"/>
    </row>
    <row r="64" spans="1:9" x14ac:dyDescent="0.3">
      <c r="A64" s="8" t="s">
        <v>64</v>
      </c>
      <c r="B64" s="44"/>
      <c r="C64" s="44"/>
      <c r="D64" s="44"/>
      <c r="E64" s="44"/>
      <c r="F64" s="44"/>
      <c r="G64" s="31">
        <f t="shared" si="4"/>
        <v>0</v>
      </c>
      <c r="H64" s="35"/>
      <c r="I64" s="36"/>
    </row>
    <row r="65" spans="1:9" x14ac:dyDescent="0.3">
      <c r="A65" s="8" t="s">
        <v>65</v>
      </c>
      <c r="B65" s="44"/>
      <c r="C65" s="44"/>
      <c r="D65" s="44"/>
      <c r="E65" s="44"/>
      <c r="F65" s="44"/>
      <c r="G65" s="31">
        <f t="shared" si="4"/>
        <v>0</v>
      </c>
      <c r="H65" s="37"/>
      <c r="I65" s="38"/>
    </row>
    <row r="66" spans="1:9" x14ac:dyDescent="0.3">
      <c r="A66" s="10" t="s">
        <v>66</v>
      </c>
      <c r="B66" s="32">
        <f>SUM(B67:B69)</f>
        <v>120</v>
      </c>
      <c r="C66" s="32">
        <f t="shared" ref="C66:F66" si="12">SUM(C67:C69)</f>
        <v>250</v>
      </c>
      <c r="D66" s="32">
        <f t="shared" si="12"/>
        <v>0</v>
      </c>
      <c r="E66" s="32">
        <f t="shared" si="12"/>
        <v>0</v>
      </c>
      <c r="F66" s="32">
        <f t="shared" si="12"/>
        <v>0</v>
      </c>
      <c r="G66" s="31">
        <f t="shared" si="4"/>
        <v>370</v>
      </c>
      <c r="H66" s="42" t="s">
        <v>99</v>
      </c>
      <c r="I66" s="29">
        <f>(G66/$G$18)</f>
        <v>0.10407876230661041</v>
      </c>
    </row>
    <row r="67" spans="1:9" x14ac:dyDescent="0.3">
      <c r="A67" s="8" t="s">
        <v>67</v>
      </c>
      <c r="B67" s="43">
        <v>120</v>
      </c>
      <c r="C67" s="44"/>
      <c r="D67" s="44"/>
      <c r="E67" s="44"/>
      <c r="F67" s="44"/>
      <c r="G67" s="31">
        <f t="shared" si="4"/>
        <v>120</v>
      </c>
      <c r="H67" s="33"/>
      <c r="I67" s="34"/>
    </row>
    <row r="68" spans="1:9" x14ac:dyDescent="0.3">
      <c r="A68" s="8" t="s">
        <v>68</v>
      </c>
      <c r="B68" s="44"/>
      <c r="C68" s="43">
        <v>250</v>
      </c>
      <c r="D68" s="44"/>
      <c r="E68" s="44"/>
      <c r="F68" s="44"/>
      <c r="G68" s="31">
        <f t="shared" si="4"/>
        <v>250</v>
      </c>
      <c r="H68" s="35"/>
      <c r="I68" s="36"/>
    </row>
    <row r="69" spans="1:9" x14ac:dyDescent="0.3">
      <c r="A69" s="8" t="s">
        <v>69</v>
      </c>
      <c r="B69" s="44"/>
      <c r="C69" s="44"/>
      <c r="D69" s="44"/>
      <c r="E69" s="44"/>
      <c r="F69" s="44"/>
      <c r="G69" s="31">
        <f t="shared" si="4"/>
        <v>0</v>
      </c>
      <c r="H69" s="37"/>
      <c r="I69" s="38"/>
    </row>
    <row r="70" spans="1:9" x14ac:dyDescent="0.3">
      <c r="A70" s="10" t="s">
        <v>70</v>
      </c>
      <c r="B70" s="32">
        <f>SUM(B71)</f>
        <v>0</v>
      </c>
      <c r="C70" s="32">
        <f t="shared" ref="C70:F70" si="13">SUM(C71)</f>
        <v>0</v>
      </c>
      <c r="D70" s="32">
        <f t="shared" si="13"/>
        <v>0</v>
      </c>
      <c r="E70" s="32">
        <f t="shared" si="13"/>
        <v>0</v>
      </c>
      <c r="F70" s="32">
        <f t="shared" si="13"/>
        <v>0</v>
      </c>
      <c r="G70" s="31">
        <f t="shared" si="4"/>
        <v>0</v>
      </c>
      <c r="H70" s="42"/>
      <c r="I70" s="29">
        <f>(G70/$G$18)</f>
        <v>0</v>
      </c>
    </row>
    <row r="71" spans="1:9" x14ac:dyDescent="0.3">
      <c r="A71" s="8" t="s">
        <v>71</v>
      </c>
      <c r="B71" s="44"/>
      <c r="C71" s="44"/>
      <c r="D71" s="44"/>
      <c r="E71" s="44"/>
      <c r="F71" s="44"/>
      <c r="G71" s="31">
        <f t="shared" si="4"/>
        <v>0</v>
      </c>
      <c r="H71" s="39"/>
      <c r="I71" s="40"/>
    </row>
    <row r="72" spans="1:9" x14ac:dyDescent="0.3">
      <c r="A72" s="10" t="s">
        <v>72</v>
      </c>
      <c r="B72" s="32">
        <f>SUM(B73:B74)</f>
        <v>0</v>
      </c>
      <c r="C72" s="32">
        <f t="shared" ref="C72:F72" si="14">SUM(C73:C74)</f>
        <v>0</v>
      </c>
      <c r="D72" s="32">
        <f t="shared" si="14"/>
        <v>0</v>
      </c>
      <c r="E72" s="32">
        <f t="shared" si="14"/>
        <v>0</v>
      </c>
      <c r="F72" s="32">
        <f t="shared" si="14"/>
        <v>0</v>
      </c>
      <c r="G72" s="31">
        <f t="shared" si="4"/>
        <v>0</v>
      </c>
      <c r="H72" s="42"/>
      <c r="I72" s="29">
        <f>(G72/$G$18)</f>
        <v>0</v>
      </c>
    </row>
    <row r="73" spans="1:9" x14ac:dyDescent="0.3">
      <c r="A73" s="8" t="s">
        <v>73</v>
      </c>
      <c r="B73" s="44"/>
      <c r="C73" s="44"/>
      <c r="D73" s="44"/>
      <c r="E73" s="44"/>
      <c r="F73" s="44"/>
      <c r="G73" s="31">
        <f t="shared" si="4"/>
        <v>0</v>
      </c>
      <c r="H73" s="33"/>
      <c r="I73" s="34"/>
    </row>
    <row r="74" spans="1:9" x14ac:dyDescent="0.3">
      <c r="A74" s="9" t="s">
        <v>74</v>
      </c>
      <c r="B74" s="44"/>
      <c r="C74" s="44"/>
      <c r="D74" s="44"/>
      <c r="E74" s="44"/>
      <c r="F74" s="44"/>
      <c r="G74" s="31">
        <f t="shared" si="4"/>
        <v>0</v>
      </c>
      <c r="H74" s="37"/>
      <c r="I74" s="38"/>
    </row>
    <row r="75" spans="1:9" x14ac:dyDescent="0.3">
      <c r="A75" s="10" t="s">
        <v>75</v>
      </c>
      <c r="B75" s="32">
        <f>SUM(B76:B77)</f>
        <v>0</v>
      </c>
      <c r="C75" s="32">
        <f t="shared" ref="C75:F75" si="15">SUM(C76:C77)</f>
        <v>0</v>
      </c>
      <c r="D75" s="32">
        <f t="shared" si="15"/>
        <v>0</v>
      </c>
      <c r="E75" s="32">
        <f t="shared" si="15"/>
        <v>0</v>
      </c>
      <c r="F75" s="32">
        <f t="shared" si="15"/>
        <v>0</v>
      </c>
      <c r="G75" s="31">
        <f t="shared" si="4"/>
        <v>0</v>
      </c>
      <c r="H75" s="42" t="s">
        <v>100</v>
      </c>
      <c r="I75" s="29">
        <f>(G75/$G$18)</f>
        <v>0</v>
      </c>
    </row>
    <row r="76" spans="1:9" x14ac:dyDescent="0.3">
      <c r="A76" s="9" t="s">
        <v>76</v>
      </c>
      <c r="B76" s="44"/>
      <c r="C76" s="44"/>
      <c r="D76" s="44"/>
      <c r="E76" s="44"/>
      <c r="F76" s="44"/>
      <c r="G76" s="31">
        <f t="shared" si="4"/>
        <v>0</v>
      </c>
      <c r="H76" s="33"/>
      <c r="I76" s="34"/>
    </row>
    <row r="77" spans="1:9" x14ac:dyDescent="0.3">
      <c r="A77" s="9" t="s">
        <v>77</v>
      </c>
      <c r="B77" s="44"/>
      <c r="C77" s="44"/>
      <c r="D77" s="44"/>
      <c r="E77" s="44"/>
      <c r="F77" s="44"/>
      <c r="G77" s="31">
        <f t="shared" si="4"/>
        <v>0</v>
      </c>
      <c r="H77" s="37"/>
      <c r="I77" s="38"/>
    </row>
    <row r="78" spans="1:9" x14ac:dyDescent="0.3">
      <c r="A78" s="10" t="s">
        <v>78</v>
      </c>
      <c r="B78" s="32">
        <f>SUM(B79:B81)</f>
        <v>0</v>
      </c>
      <c r="C78" s="32">
        <f t="shared" ref="C78:F78" si="16">SUM(C79:C81)</f>
        <v>100</v>
      </c>
      <c r="D78" s="32">
        <f t="shared" si="16"/>
        <v>0</v>
      </c>
      <c r="E78" s="32">
        <f t="shared" si="16"/>
        <v>0</v>
      </c>
      <c r="F78" s="32">
        <f t="shared" si="16"/>
        <v>0</v>
      </c>
      <c r="G78" s="31">
        <f t="shared" si="4"/>
        <v>100</v>
      </c>
      <c r="H78" s="42" t="s">
        <v>101</v>
      </c>
      <c r="I78" s="29">
        <f>(G78/$G$18)</f>
        <v>2.8129395218002812E-2</v>
      </c>
    </row>
    <row r="79" spans="1:9" x14ac:dyDescent="0.3">
      <c r="A79" s="9" t="s">
        <v>79</v>
      </c>
      <c r="B79" s="44"/>
      <c r="C79" s="43">
        <v>100</v>
      </c>
      <c r="D79" s="44"/>
      <c r="E79" s="44"/>
      <c r="F79" s="44"/>
      <c r="G79" s="31">
        <f t="shared" si="4"/>
        <v>100</v>
      </c>
      <c r="H79" s="33"/>
      <c r="I79" s="34"/>
    </row>
    <row r="80" spans="1:9" x14ac:dyDescent="0.3">
      <c r="A80" s="9" t="s">
        <v>80</v>
      </c>
      <c r="B80" s="44"/>
      <c r="C80" s="44"/>
      <c r="D80" s="44"/>
      <c r="E80" s="44"/>
      <c r="F80" s="44"/>
      <c r="G80" s="31">
        <f t="shared" si="4"/>
        <v>0</v>
      </c>
      <c r="H80" s="35"/>
      <c r="I80" s="36"/>
    </row>
    <row r="81" spans="1:9" x14ac:dyDescent="0.3">
      <c r="A81" s="9" t="s">
        <v>81</v>
      </c>
      <c r="B81" s="44"/>
      <c r="C81" s="44"/>
      <c r="D81" s="44"/>
      <c r="E81" s="44"/>
      <c r="F81" s="44"/>
      <c r="G81" s="31">
        <f t="shared" si="4"/>
        <v>0</v>
      </c>
      <c r="H81" s="37"/>
      <c r="I81" s="38"/>
    </row>
    <row r="82" spans="1:9" x14ac:dyDescent="0.3">
      <c r="A82" s="10" t="s">
        <v>82</v>
      </c>
      <c r="B82" s="32">
        <f>SUM(B83:B84)</f>
        <v>0</v>
      </c>
      <c r="C82" s="32">
        <f t="shared" ref="C82:F82" si="17">SUM(C83:C84)</f>
        <v>0</v>
      </c>
      <c r="D82" s="32">
        <f t="shared" si="17"/>
        <v>0</v>
      </c>
      <c r="E82" s="32">
        <f t="shared" si="17"/>
        <v>0</v>
      </c>
      <c r="F82" s="32">
        <f t="shared" si="17"/>
        <v>0</v>
      </c>
      <c r="G82" s="31">
        <f t="shared" si="4"/>
        <v>0</v>
      </c>
      <c r="H82" s="42"/>
      <c r="I82" s="29">
        <f>(G82/$G$18)</f>
        <v>0</v>
      </c>
    </row>
    <row r="83" spans="1:9" x14ac:dyDescent="0.3">
      <c r="A83" s="9" t="s">
        <v>83</v>
      </c>
      <c r="B83" s="44"/>
      <c r="C83" s="44"/>
      <c r="D83" s="44"/>
      <c r="E83" s="44"/>
      <c r="F83" s="44"/>
      <c r="G83" s="31">
        <f t="shared" si="4"/>
        <v>0</v>
      </c>
      <c r="H83" s="33"/>
      <c r="I83" s="34"/>
    </row>
    <row r="84" spans="1:9" x14ac:dyDescent="0.3">
      <c r="A84" s="9" t="s">
        <v>84</v>
      </c>
      <c r="B84" s="44"/>
      <c r="C84" s="44"/>
      <c r="D84" s="44"/>
      <c r="E84" s="44"/>
      <c r="F84" s="44"/>
      <c r="G84" s="31">
        <f t="shared" si="4"/>
        <v>0</v>
      </c>
      <c r="H84" s="37"/>
      <c r="I84" s="38"/>
    </row>
    <row r="85" spans="1:9" x14ac:dyDescent="0.3">
      <c r="A85" s="10" t="s">
        <v>85</v>
      </c>
      <c r="B85" s="32">
        <f>SUM(B86:B88)</f>
        <v>0</v>
      </c>
      <c r="C85" s="32">
        <f t="shared" ref="C85:F85" si="18">SUM(C86:C88)</f>
        <v>0</v>
      </c>
      <c r="D85" s="32">
        <f t="shared" si="18"/>
        <v>0</v>
      </c>
      <c r="E85" s="32">
        <f t="shared" si="18"/>
        <v>0</v>
      </c>
      <c r="F85" s="32">
        <f t="shared" si="18"/>
        <v>0</v>
      </c>
      <c r="G85" s="31">
        <f t="shared" si="4"/>
        <v>0</v>
      </c>
      <c r="H85" s="42"/>
      <c r="I85" s="29">
        <f>(G85/$G$18)</f>
        <v>0</v>
      </c>
    </row>
    <row r="86" spans="1:9" x14ac:dyDescent="0.3">
      <c r="A86" s="9" t="s">
        <v>86</v>
      </c>
      <c r="B86" s="44"/>
      <c r="C86" s="44"/>
      <c r="D86" s="44"/>
      <c r="E86" s="44"/>
      <c r="F86" s="44"/>
      <c r="G86" s="31">
        <f t="shared" ref="G86:G92" si="19">SUM(B86:F86)</f>
        <v>0</v>
      </c>
      <c r="H86" s="33"/>
      <c r="I86" s="34"/>
    </row>
    <row r="87" spans="1:9" x14ac:dyDescent="0.3">
      <c r="A87" s="9" t="s">
        <v>87</v>
      </c>
      <c r="B87" s="44"/>
      <c r="C87" s="44"/>
      <c r="D87" s="44"/>
      <c r="E87" s="44"/>
      <c r="F87" s="44"/>
      <c r="G87" s="31">
        <f t="shared" si="19"/>
        <v>0</v>
      </c>
      <c r="H87" s="35"/>
      <c r="I87" s="36"/>
    </row>
    <row r="88" spans="1:9" x14ac:dyDescent="0.3">
      <c r="A88" s="9" t="s">
        <v>88</v>
      </c>
      <c r="B88" s="44"/>
      <c r="C88" s="44"/>
      <c r="D88" s="44"/>
      <c r="E88" s="44"/>
      <c r="F88" s="44"/>
      <c r="G88" s="31">
        <f t="shared" si="19"/>
        <v>0</v>
      </c>
      <c r="H88" s="37"/>
      <c r="I88" s="38"/>
    </row>
    <row r="89" spans="1:9" x14ac:dyDescent="0.3">
      <c r="A89" s="10" t="s">
        <v>89</v>
      </c>
      <c r="B89" s="32">
        <f>SUM(B90:B92)</f>
        <v>0</v>
      </c>
      <c r="C89" s="32">
        <f t="shared" ref="C89:F89" si="20">SUM(C90:C92)</f>
        <v>0</v>
      </c>
      <c r="D89" s="32">
        <f t="shared" si="20"/>
        <v>0</v>
      </c>
      <c r="E89" s="32">
        <f t="shared" si="20"/>
        <v>0</v>
      </c>
      <c r="F89" s="32">
        <f t="shared" si="20"/>
        <v>0</v>
      </c>
      <c r="G89" s="31">
        <f t="shared" si="19"/>
        <v>0</v>
      </c>
      <c r="H89" s="42"/>
      <c r="I89" s="29">
        <f>(G89/$G$18)</f>
        <v>0</v>
      </c>
    </row>
    <row r="90" spans="1:9" x14ac:dyDescent="0.3">
      <c r="A90" s="9" t="s">
        <v>90</v>
      </c>
      <c r="B90" s="44"/>
      <c r="C90" s="44"/>
      <c r="D90" s="44"/>
      <c r="E90" s="44"/>
      <c r="F90" s="44"/>
      <c r="G90" s="31">
        <f t="shared" si="19"/>
        <v>0</v>
      </c>
      <c r="H90" s="33"/>
      <c r="I90" s="34"/>
    </row>
    <row r="91" spans="1:9" x14ac:dyDescent="0.3">
      <c r="A91" s="9" t="s">
        <v>91</v>
      </c>
      <c r="B91" s="44"/>
      <c r="C91" s="44"/>
      <c r="D91" s="44"/>
      <c r="E91" s="44"/>
      <c r="F91" s="44"/>
      <c r="G91" s="31">
        <f t="shared" si="19"/>
        <v>0</v>
      </c>
      <c r="H91" s="35"/>
      <c r="I91" s="36"/>
    </row>
    <row r="92" spans="1:9" x14ac:dyDescent="0.3">
      <c r="A92" s="9" t="s">
        <v>92</v>
      </c>
      <c r="B92" s="44"/>
      <c r="C92" s="44"/>
      <c r="D92" s="44"/>
      <c r="E92" s="44"/>
      <c r="F92" s="44"/>
      <c r="G92" s="31">
        <f t="shared" si="19"/>
        <v>0</v>
      </c>
      <c r="H92" s="37"/>
      <c r="I92" s="38"/>
    </row>
  </sheetData>
  <sheetProtection algorithmName="SHA-512" hashValue="UoHeAhdsnuCYeu/JYx2wdQN2NgoMtPLFjwRnkdsG8tFj4juXFAhE9CynRjt2fJGbwOgEiR+KUl6yZBKTxxxq3w==" saltValue="defr7Y3kecN2UMiOGAYN0Q==" spinCount="100000" sheet="1" objects="1" scenarios="1" selectLockedCells="1"/>
  <mergeCells count="21">
    <mergeCell ref="H83:I84"/>
    <mergeCell ref="H86:I88"/>
    <mergeCell ref="H90:I92"/>
    <mergeCell ref="A20:A21"/>
    <mergeCell ref="H63:I65"/>
    <mergeCell ref="H67:I69"/>
    <mergeCell ref="H71:I71"/>
    <mergeCell ref="H73:I74"/>
    <mergeCell ref="H76:I77"/>
    <mergeCell ref="H79:I81"/>
    <mergeCell ref="H34:I39"/>
    <mergeCell ref="H41:I44"/>
    <mergeCell ref="H46:I51"/>
    <mergeCell ref="H53:I56"/>
    <mergeCell ref="H58:I61"/>
    <mergeCell ref="B20:F20"/>
    <mergeCell ref="G20:G21"/>
    <mergeCell ref="H20:H21"/>
    <mergeCell ref="I20:I21"/>
    <mergeCell ref="H23:I26"/>
    <mergeCell ref="H28:I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Brown</dc:creator>
  <cp:lastModifiedBy>Jeffery Brown</cp:lastModifiedBy>
  <dcterms:created xsi:type="dcterms:W3CDTF">2024-03-08T05:37:42Z</dcterms:created>
  <dcterms:modified xsi:type="dcterms:W3CDTF">2024-03-08T12:02:04Z</dcterms:modified>
</cp:coreProperties>
</file>